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VT\118\1 výzva\"/>
    </mc:Choice>
  </mc:AlternateContent>
  <xr:revisionPtr revIDLastSave="0" documentId="13_ncr:1_{3C24C117-FED6-4FD6-B90B-5A16BD6B463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91029"/>
</workbook>
</file>

<file path=xl/calcChain.xml><?xml version="1.0" encoding="utf-8"?>
<calcChain xmlns="http://schemas.openxmlformats.org/spreadsheetml/2006/main">
  <c r="S10" i="1" l="1"/>
  <c r="T10" i="1"/>
  <c r="P10" i="1"/>
  <c r="S9" i="1" l="1"/>
  <c r="T9" i="1"/>
  <c r="P9" i="1"/>
  <c r="S8" i="1" l="1"/>
  <c r="T8" i="1"/>
  <c r="P8" i="1"/>
  <c r="P7" i="1" l="1"/>
  <c r="S7" i="1" l="1"/>
  <c r="R12" i="1" s="1"/>
  <c r="T7" i="1"/>
</calcChain>
</file>

<file path=xl/sharedStrings.xml><?xml version="1.0" encoding="utf-8"?>
<sst xmlns="http://schemas.openxmlformats.org/spreadsheetml/2006/main" count="69" uniqueCount="53">
  <si>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</si>
  <si>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</si>
  <si>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</si>
  <si>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</si>
  <si>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</si>
  <si>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</si>
  <si>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</si>
  <si>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</si>
  <si>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</si>
  <si>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</si>
  <si>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</si>
  <si>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</si>
  <si>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</si>
  <si>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</si>
  <si>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</si>
  <si>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</si>
  <si>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</si>
  <si>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</si>
  <si>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</si>
  <si>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</si>
  <si>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</si>
  <si>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</si>
  <si>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</si>
  <si>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</si>
  <si>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</si>
  <si>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</si>
  <si>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</si>
  <si>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</si>
  <si>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</si>
  <si>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</si>
  <si>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Univerzitní 22, 
301 00 Plzeň,
Fakulta ekonomická - Děkanát,
místnost UL 401b</t>
  </si>
  <si>
    <t xml:space="preserve">Příloha č. 2 Kupní smlouvy - technická specifikace
Výpočetní technika (III.) 118 - 2021 </t>
  </si>
  <si>
    <t>FW01010257, program Trend, 22190/226091/1668</t>
  </si>
  <si>
    <t>Petra Peckertová, 
Tel.: 792 303 948,
37763 4601</t>
  </si>
  <si>
    <t>Univerzitní 26, 
301 00 Plzeň,
Fakulta elektrotechnická -
Katedra elektrotechniky a počítačového modelování,
6. patro - místnost EK 618</t>
  </si>
  <si>
    <r>
      <t xml:space="preserve">Ing. Kamil Eckhardt,
Tel.: 37763 3006 
</t>
    </r>
    <r>
      <rPr>
        <i/>
        <sz val="10"/>
        <color theme="1"/>
        <rFont val="Calibri"/>
        <family val="2"/>
        <charset val="238"/>
        <scheme val="minor"/>
      </rPr>
      <t xml:space="preserve">(pro dr. Ircingovou - SPA) </t>
    </r>
  </si>
  <si>
    <t>Tablet min. 10,4" s příslušenstvím</t>
  </si>
  <si>
    <t>Tablet min. 11"</t>
  </si>
  <si>
    <t>Město Cheb - podpora činnosti a rozvoje FEK
Zakázka 51-5067</t>
  </si>
  <si>
    <t>Do 31.12.2021 včetně fakturace (z důvodu ukončení projektu)</t>
  </si>
  <si>
    <r>
      <rPr>
        <b/>
        <sz val="11"/>
        <color theme="1"/>
        <rFont val="Calibri"/>
        <family val="2"/>
        <charset val="238"/>
        <scheme val="minor"/>
      </rPr>
      <t xml:space="preserve">Hradební 22, 
350 02 Cheb,
</t>
    </r>
    <r>
      <rPr>
        <sz val="11"/>
        <color theme="1"/>
        <rFont val="Calibri"/>
        <family val="2"/>
        <charset val="238"/>
        <scheme val="minor"/>
      </rPr>
      <t xml:space="preserve">Fakulta ekonomická - </t>
    </r>
    <r>
      <rPr>
        <sz val="11"/>
        <color theme="1"/>
        <rFont val="Calibri"/>
        <family val="2"/>
        <charset val="238"/>
        <scheme val="minor"/>
      </rPr>
      <t>Děkanát,
místnost CD 202</t>
    </r>
  </si>
  <si>
    <t>Ing. Stanislav Pimek,
Tel.: 37763 3515</t>
  </si>
  <si>
    <t>I.Gruber, UN 625, Zítka,UN 625, Jiřík,  UN 533, 3xF2</t>
  </si>
  <si>
    <t>Ing. Jaroslav Šebesta,
Tel.: 37763 2131</t>
  </si>
  <si>
    <t>Technická 8, 
301 00 Plzeň, 
Fakulta aplikovaných věd - NTIS,
místnost UC 431</t>
  </si>
  <si>
    <t>Elektronická čtečka knih 7,8"</t>
  </si>
  <si>
    <t>E-ink tablet 10,3"</t>
  </si>
  <si>
    <t>E-ink dotykový displej 10,3".
Rozlišení min. 1872 x 1404.
Se stylusem.
Min. 1 GB RAM, min. 8 GB interní úložiště.
Rozměry max. 187 x 246 x 6 mm.
WiFi, USB-C, kapacita baterie min. 3000 mAh.</t>
  </si>
  <si>
    <r>
      <t xml:space="preserve">Úhlopříčka displeje: min. 10,4".
Rozlišení displeje: min. 2000x1200.
Technologie displeje: IPS.
Operační paměť: min. 3GB.
Vnitřní paměť: min. 64GB.
Procesor: frekvence min. 2GHz, počet jader min. 8.
Konektory: min. 1x USB-C.
Komunikační funkce: WiFi min. 802.11ac, Bluetooth.
Doba výdrže baterie: min. 10h.
Fotoaparát: zadní min. 8 Mpx, přední min. 5 Mpx.
Senzory: gyroskop, světelný senzor, GPS.
Udávaná maximální výdrž baterie: min. 12h.
Hmotnost: max 0,65 kg.
Barva se preferuje šedá.
</t>
    </r>
    <r>
      <rPr>
        <b/>
        <sz val="11"/>
        <rFont val="Calibri"/>
        <family val="2"/>
        <charset val="238"/>
        <scheme val="minor"/>
      </rPr>
      <t>Včetně příslušenství:</t>
    </r>
    <r>
      <rPr>
        <sz val="11"/>
        <rFont val="Calibri"/>
        <family val="2"/>
        <charset val="238"/>
        <scheme val="minor"/>
      </rPr>
      <t xml:space="preserve">
Ochranná fólie na displej.
Zavírací tvrdé pouzdro s ochranou displeje proti poškrábání, s výřezy pro konektory a tlačítka, s integrovaným stojánkem, se zavíráním na magnet, barva v odstínech černé/šedé.</t>
    </r>
  </si>
  <si>
    <r>
      <t>Velikost displeje 7,8".
Antireflexní displej.
Podsvícený barevný dotykový displej E Ink.</t>
    </r>
    <r>
      <rPr>
        <sz val="11"/>
        <color theme="1"/>
        <rFont val="Calibri"/>
        <family val="2"/>
        <charset val="238"/>
        <scheme val="minor"/>
      </rPr>
      <t xml:space="preserve">
Rozlišení minimálně 1872x1404.
Podpora WiFi a Bluetooth 5.0.
Kapacita úložiště minimálně 31,25 GB.
Minimálně 1x USB-C konektor.
Baterie 3150 mAh nebo více.
Integrovaný reproduktor a mikrofon.
Součástí musí být stylus s minimálně 4096 úrovněmi tlaku.
Procesor musí mít minimálně 8 fyzických jader.
Operační paměť 3 GB nebo více.
Kapacita úložiště 32 GB nebo více.</t>
    </r>
  </si>
  <si>
    <r>
      <rPr>
        <sz val="11"/>
        <rFont val="Calibri"/>
        <family val="2"/>
        <charset val="238"/>
        <scheme val="minor"/>
      </rPr>
      <t xml:space="preserve">Operační systém: Android (z důvodu výuky programování pro OS Android, dále k porovnání mezi OS). </t>
    </r>
    <r>
      <rPr>
        <sz val="11"/>
        <color theme="1"/>
        <rFont val="Calibri"/>
        <family val="2"/>
        <charset val="238"/>
        <scheme val="minor"/>
      </rPr>
      <t xml:space="preserve">
Režim pro více uživatelů.
Úhlopříčka displeje: min. 11".
Rozlišení displeje: min. 2560x1600.
Technologie displeje: OLED.
Operační paměť: min. 6GB.
Vnitřní paměť: min. 128GB.
</t>
    </r>
    <r>
      <rPr>
        <sz val="11"/>
        <rFont val="Calibri"/>
        <family val="2"/>
        <charset val="238"/>
        <scheme val="minor"/>
      </rPr>
      <t>Procesor: frekvence min. 2GHz</t>
    </r>
    <r>
      <rPr>
        <sz val="11"/>
        <color theme="1"/>
        <rFont val="Calibri"/>
        <family val="2"/>
        <charset val="238"/>
        <scheme val="minor"/>
      </rPr>
      <t xml:space="preserve">, počet jader min. 8.
Konektory: min. 1x USB-C.
Komunikační funkce: WiFi min. 802.11ac, Bluetooth, GPS.
Fotoaparát: zadní min. 13 Mpx, přední min. 8 Mpx.
Senzory: gyroskop, pohybový senzor, magnetický senzor (digitální kompas), světelný senzor.
Udávaná maximální výdrž baterie: 15h nebo více.
Hmotnost: max. 0,85 kg.
</t>
    </r>
    <r>
      <rPr>
        <b/>
        <sz val="11"/>
        <color theme="1"/>
        <rFont val="Calibri"/>
        <family val="2"/>
        <charset val="238"/>
        <scheme val="minor"/>
      </rPr>
      <t>Dodání s následujícím příslušenstvím:</t>
    </r>
    <r>
      <rPr>
        <sz val="11"/>
        <color theme="1"/>
        <rFont val="Calibri"/>
        <family val="2"/>
        <charset val="238"/>
        <scheme val="minor"/>
      </rPr>
      <t xml:space="preserve">
Stylus kompatibilní, s min. 4000 úrovněmi tlaku a náklonů, min. 100h provozu.
Tenká klávesnice s podporou českých znaků, oddělitelná.
Ochranná fólie na displej. 
Pouzdro s funkcí stojánku.</t>
    </r>
  </si>
  <si>
    <t>Zadavatel požaduje, aby vybraná zařízení splňovala požadavky na certifikaci Energy star (viz https://www.energystar.gov/products) nebo TCO Certified (viz https://tcocertified.com/product-finder/).                                                                            * Pro elektronické displeje včetně televizorů, počítačové monitory a digitální informační displeje nutno doložit energetický štítek (příloha nabídky).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</si>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</sst>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3" fontId="0" fillId="2" borderId="11" xfId="0" applyNumberForma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3" borderId="7" xfId="0" applyFill="1" applyBorder="1" applyAlignment="1">
      <alignment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left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3" fillId="6" borderId="12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5" fillId="4" borderId="12" xfId="0" applyFont="1" applyFill="1" applyBorder="1" applyAlignment="1" applyProtection="1">
      <alignment horizontal="left" vertical="center" wrapText="1" indent="1"/>
      <protection locked="0"/>
    </xf>
    <xf numFmtId="0" fontId="15" fillId="4" borderId="7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10" fillId="5" borderId="4" xfId="0" applyNumberFormat="1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2177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3223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3221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1976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185859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6726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1881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1974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185859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6726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1881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1974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185859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6726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1881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1974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185859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1974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185859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6726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1881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1974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185859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1348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3388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130</xdr:row>
      <xdr:rowOff>185858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136</xdr:row>
      <xdr:rowOff>185859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2149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-1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2150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1904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4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2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164</xdr:row>
      <xdr:rowOff>185858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3175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431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185859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6726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1881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185858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1974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1883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1879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2839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1886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131792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157319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185859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6726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1881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185858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1974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131792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157319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131792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157319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185859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6726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1881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431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131792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157319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431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417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131792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157319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431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185859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6726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1881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185858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1974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1883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1879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2839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1886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131792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157319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6726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3462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6721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6722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2149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6721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6722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3387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9404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185859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6726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2175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1881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185858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1974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2175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6721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2839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1886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131793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157319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78" zoomScaleNormal="78" workbookViewId="0">
      <selection activeCell="F8" sqref="F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21.5703125" style="1" customWidth="1"/>
    <col min="7" max="7" width="29.7109375" style="4" bestFit="1" customWidth="1"/>
    <col min="8" max="8" width="21" style="4" customWidth="1"/>
    <col min="9" max="9" width="21.7109375" style="4" customWidth="1"/>
    <col min="10" max="10" width="16.28515625" style="1" customWidth="1"/>
    <col min="11" max="11" width="43.140625" style="5" customWidth="1"/>
    <col min="12" max="12" width="23.7109375" style="5" hidden="1" customWidth="1"/>
    <col min="13" max="13" width="28.28515625" style="5" customWidth="1"/>
    <col min="14" max="14" width="47.85546875" style="4" customWidth="1"/>
    <col min="15" max="15" width="28.710937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99" t="s">
        <v>31</v>
      </c>
      <c r="C1" s="100"/>
      <c r="D1" s="100"/>
      <c r="E1" s="32"/>
      <c r="R1" s="27"/>
      <c r="S1" s="27"/>
      <c r="T1" s="27"/>
      <c r="V1" s="27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28"/>
      <c r="S2" s="28"/>
      <c r="T2" s="27"/>
      <c r="U2" s="29"/>
      <c r="V2" s="8"/>
    </row>
    <row r="3" spans="1:22" ht="19.899999999999999" customHeight="1" x14ac:dyDescent="0.25">
      <c r="B3" s="13"/>
      <c r="C3" s="12" t="s">
        <v>0</v>
      </c>
      <c r="D3" s="95"/>
      <c r="E3" s="95"/>
      <c r="F3" s="95"/>
      <c r="G3" s="31"/>
      <c r="H3" s="31"/>
      <c r="I3" s="31"/>
      <c r="J3" s="31"/>
      <c r="K3" s="31"/>
      <c r="L3" s="31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5"/>
      <c r="E4" s="95"/>
      <c r="F4" s="95"/>
      <c r="G4" s="95"/>
      <c r="H4" s="9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01" t="s">
        <v>2</v>
      </c>
      <c r="H5" s="102"/>
      <c r="I5" s="1"/>
      <c r="J5" s="5"/>
      <c r="N5" s="1"/>
      <c r="O5" s="19"/>
      <c r="P5" s="19"/>
      <c r="R5" s="18" t="s">
        <v>2</v>
      </c>
      <c r="V5" s="34"/>
    </row>
    <row r="6" spans="1:22" ht="70.900000000000006" customHeight="1" thickTop="1" thickBot="1" x14ac:dyDescent="0.3">
      <c r="B6" s="35" t="s">
        <v>3</v>
      </c>
      <c r="C6" s="36" t="s">
        <v>11</v>
      </c>
      <c r="D6" s="36" t="s">
        <v>4</v>
      </c>
      <c r="E6" s="36" t="s">
        <v>12</v>
      </c>
      <c r="F6" s="36" t="s">
        <v>13</v>
      </c>
      <c r="G6" s="42" t="s">
        <v>22</v>
      </c>
      <c r="H6" s="43" t="s">
        <v>52</v>
      </c>
      <c r="I6" s="37" t="s">
        <v>14</v>
      </c>
      <c r="J6" s="36" t="s">
        <v>15</v>
      </c>
      <c r="K6" s="36" t="s">
        <v>29</v>
      </c>
      <c r="L6" s="38" t="s">
        <v>16</v>
      </c>
      <c r="M6" s="39" t="s">
        <v>17</v>
      </c>
      <c r="N6" s="38" t="s">
        <v>18</v>
      </c>
      <c r="O6" s="38" t="s">
        <v>23</v>
      </c>
      <c r="P6" s="38" t="s">
        <v>19</v>
      </c>
      <c r="Q6" s="36" t="s">
        <v>5</v>
      </c>
      <c r="R6" s="40" t="s">
        <v>6</v>
      </c>
      <c r="S6" s="96" t="s">
        <v>7</v>
      </c>
      <c r="T6" s="41" t="s">
        <v>8</v>
      </c>
      <c r="U6" s="38" t="s">
        <v>20</v>
      </c>
      <c r="V6" s="38" t="s">
        <v>21</v>
      </c>
    </row>
    <row r="7" spans="1:22" ht="255" customHeight="1" thickTop="1" thickBot="1" x14ac:dyDescent="0.3">
      <c r="A7" s="20"/>
      <c r="B7" s="45">
        <v>1</v>
      </c>
      <c r="C7" s="46" t="s">
        <v>45</v>
      </c>
      <c r="D7" s="47">
        <v>1</v>
      </c>
      <c r="E7" s="48" t="s">
        <v>27</v>
      </c>
      <c r="F7" s="93" t="s">
        <v>49</v>
      </c>
      <c r="G7" s="106"/>
      <c r="H7" s="91" t="s">
        <v>25</v>
      </c>
      <c r="I7" s="49" t="s">
        <v>24</v>
      </c>
      <c r="J7" s="52" t="s">
        <v>28</v>
      </c>
      <c r="K7" s="50" t="s">
        <v>32</v>
      </c>
      <c r="L7" s="51"/>
      <c r="M7" s="84" t="s">
        <v>33</v>
      </c>
      <c r="N7" s="84" t="s">
        <v>34</v>
      </c>
      <c r="O7" s="52">
        <v>30</v>
      </c>
      <c r="P7" s="53">
        <f>D7*Q7</f>
        <v>10100</v>
      </c>
      <c r="Q7" s="54">
        <v>10100</v>
      </c>
      <c r="R7" s="109"/>
      <c r="S7" s="55">
        <f>D7*R7</f>
        <v>0</v>
      </c>
      <c r="T7" s="56" t="str">
        <f t="shared" ref="T7" si="0">IF(ISNUMBER(R7), IF(R7&gt;Q7,"NEVYHOVUJE","VYHOVUJE")," ")</f>
        <v xml:space="preserve"> </v>
      </c>
      <c r="U7" s="57"/>
      <c r="V7" s="48" t="s">
        <v>10</v>
      </c>
    </row>
    <row r="8" spans="1:22" ht="315.75" customHeight="1" thickTop="1" thickBot="1" x14ac:dyDescent="0.3">
      <c r="A8" s="20"/>
      <c r="B8" s="58">
        <v>2</v>
      </c>
      <c r="C8" s="59" t="s">
        <v>36</v>
      </c>
      <c r="D8" s="60">
        <v>2</v>
      </c>
      <c r="E8" s="61" t="s">
        <v>27</v>
      </c>
      <c r="F8" s="92" t="s">
        <v>48</v>
      </c>
      <c r="G8" s="107"/>
      <c r="H8" s="91" t="s">
        <v>25</v>
      </c>
      <c r="I8" s="62" t="s">
        <v>24</v>
      </c>
      <c r="J8" s="83" t="s">
        <v>25</v>
      </c>
      <c r="K8" s="63"/>
      <c r="L8" s="64"/>
      <c r="M8" s="85" t="s">
        <v>35</v>
      </c>
      <c r="N8" s="85" t="s">
        <v>30</v>
      </c>
      <c r="O8" s="66">
        <v>60</v>
      </c>
      <c r="P8" s="67">
        <f>D8*Q8</f>
        <v>19008</v>
      </c>
      <c r="Q8" s="68">
        <v>9504</v>
      </c>
      <c r="R8" s="110"/>
      <c r="S8" s="69">
        <f>D8*R8</f>
        <v>0</v>
      </c>
      <c r="T8" s="70" t="str">
        <f t="shared" ref="T8" si="1">IF(ISNUMBER(R8), IF(R8&gt;Q8,"NEVYHOVUJE","VYHOVUJE")," ")</f>
        <v xml:space="preserve"> </v>
      </c>
      <c r="U8" s="71"/>
      <c r="V8" s="61" t="s">
        <v>10</v>
      </c>
    </row>
    <row r="9" spans="1:22" ht="333.75" customHeight="1" thickTop="1" thickBot="1" x14ac:dyDescent="0.3">
      <c r="A9" s="20"/>
      <c r="B9" s="58">
        <v>3</v>
      </c>
      <c r="C9" s="59" t="s">
        <v>37</v>
      </c>
      <c r="D9" s="60">
        <v>2</v>
      </c>
      <c r="E9" s="61" t="s">
        <v>27</v>
      </c>
      <c r="F9" s="94" t="s">
        <v>50</v>
      </c>
      <c r="G9" s="107"/>
      <c r="H9" s="91" t="s">
        <v>25</v>
      </c>
      <c r="I9" s="62" t="s">
        <v>24</v>
      </c>
      <c r="J9" s="66" t="s">
        <v>28</v>
      </c>
      <c r="K9" s="63" t="s">
        <v>38</v>
      </c>
      <c r="L9" s="65"/>
      <c r="M9" s="85" t="s">
        <v>41</v>
      </c>
      <c r="N9" s="85" t="s">
        <v>40</v>
      </c>
      <c r="O9" s="86" t="s">
        <v>39</v>
      </c>
      <c r="P9" s="67">
        <f>D9*Q9</f>
        <v>30000</v>
      </c>
      <c r="Q9" s="68">
        <v>15000</v>
      </c>
      <c r="R9" s="110"/>
      <c r="S9" s="69">
        <f>D9*R9</f>
        <v>0</v>
      </c>
      <c r="T9" s="70" t="str">
        <f t="shared" ref="T9" si="2">IF(ISNUMBER(R9), IF(R9&gt;Q9,"NEVYHOVUJE","VYHOVUJE")," ")</f>
        <v xml:space="preserve"> </v>
      </c>
      <c r="U9" s="71"/>
      <c r="V9" s="61" t="s">
        <v>10</v>
      </c>
    </row>
    <row r="10" spans="1:22" ht="128.25" customHeight="1" thickTop="1" thickBot="1" x14ac:dyDescent="0.3">
      <c r="A10" s="20"/>
      <c r="B10" s="72">
        <v>4</v>
      </c>
      <c r="C10" s="73" t="s">
        <v>46</v>
      </c>
      <c r="D10" s="74">
        <v>3</v>
      </c>
      <c r="E10" s="75" t="s">
        <v>27</v>
      </c>
      <c r="F10" s="90" t="s">
        <v>47</v>
      </c>
      <c r="G10" s="108"/>
      <c r="H10" s="91" t="s">
        <v>25</v>
      </c>
      <c r="I10" s="76" t="s">
        <v>24</v>
      </c>
      <c r="J10" s="87" t="s">
        <v>25</v>
      </c>
      <c r="K10" s="77"/>
      <c r="L10" s="78"/>
      <c r="M10" s="89" t="s">
        <v>43</v>
      </c>
      <c r="N10" s="89" t="s">
        <v>44</v>
      </c>
      <c r="O10" s="88">
        <v>21</v>
      </c>
      <c r="P10" s="79">
        <f>D10*Q10</f>
        <v>30000</v>
      </c>
      <c r="Q10" s="80">
        <v>10000</v>
      </c>
      <c r="R10" s="111"/>
      <c r="S10" s="81">
        <f>D10*R10</f>
        <v>0</v>
      </c>
      <c r="T10" s="82" t="str">
        <f t="shared" ref="T10" si="3">IF(ISNUMBER(R10), IF(R10&gt;Q10,"NEVYHOVUJE","VYHOVUJE")," ")</f>
        <v xml:space="preserve"> </v>
      </c>
      <c r="U10" s="75" t="s">
        <v>42</v>
      </c>
      <c r="V10" s="75" t="s">
        <v>10</v>
      </c>
    </row>
    <row r="11" spans="1:22" ht="17.45" customHeight="1" thickTop="1" thickBot="1" x14ac:dyDescent="0.3">
      <c r="C11" s="5"/>
      <c r="D11" s="5"/>
      <c r="E11" s="5"/>
      <c r="F11" s="5"/>
      <c r="G11" s="30"/>
      <c r="H11" s="30"/>
      <c r="I11" s="5"/>
      <c r="J11" s="5"/>
      <c r="N11" s="5"/>
      <c r="O11" s="5"/>
      <c r="P11" s="5"/>
    </row>
    <row r="12" spans="1:22" ht="82.9" customHeight="1" thickTop="1" thickBot="1" x14ac:dyDescent="0.3">
      <c r="B12" s="103" t="s">
        <v>26</v>
      </c>
      <c r="C12" s="103"/>
      <c r="D12" s="103"/>
      <c r="E12" s="103"/>
      <c r="F12" s="103"/>
      <c r="G12" s="103"/>
      <c r="H12" s="103"/>
      <c r="I12" s="103"/>
      <c r="J12" s="21"/>
      <c r="K12" s="21"/>
      <c r="L12" s="7"/>
      <c r="M12" s="7"/>
      <c r="N12" s="7"/>
      <c r="O12" s="22"/>
      <c r="P12" s="22"/>
      <c r="Q12" s="23" t="s">
        <v>9</v>
      </c>
      <c r="R12" s="112">
        <f>SUM(S7:S10)</f>
        <v>0</v>
      </c>
      <c r="S12" s="104"/>
      <c r="T12" s="105"/>
      <c r="U12" s="24"/>
      <c r="V12" s="25"/>
    </row>
    <row r="13" spans="1:22" ht="15.75" thickTop="1" x14ac:dyDescent="0.25">
      <c r="H13" s="9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ht="45.75" customHeight="1" x14ac:dyDescent="0.25">
      <c r="B14" s="97" t="s">
        <v>51</v>
      </c>
      <c r="C14" s="98"/>
      <c r="D14" s="98"/>
      <c r="E14" s="98"/>
      <c r="F14" s="98"/>
      <c r="G14" s="95"/>
      <c r="H14" s="9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4"/>
      <c r="C15" s="44"/>
      <c r="D15" s="44"/>
      <c r="E15" s="44"/>
      <c r="F15" s="44"/>
      <c r="G15" s="95"/>
      <c r="H15" s="9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4"/>
      <c r="C16" s="44"/>
      <c r="D16" s="44"/>
      <c r="E16" s="44"/>
      <c r="F16" s="44"/>
      <c r="G16" s="95"/>
      <c r="H16" s="9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6"/>
      <c r="E17" s="21"/>
      <c r="F17" s="21"/>
      <c r="G17" s="95"/>
      <c r="H17" s="9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6"/>
      <c r="E19" s="21"/>
      <c r="F19" s="21"/>
      <c r="G19" s="95"/>
      <c r="H19" s="9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6"/>
      <c r="E20" s="21"/>
      <c r="F20" s="21"/>
      <c r="G20" s="95"/>
      <c r="H20" s="9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6"/>
      <c r="E21" s="21"/>
      <c r="F21" s="21"/>
      <c r="G21" s="95"/>
      <c r="H21" s="9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6"/>
      <c r="E22" s="21"/>
      <c r="F22" s="21"/>
      <c r="G22" s="95"/>
      <c r="H22" s="9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6"/>
      <c r="E23" s="21"/>
      <c r="F23" s="21"/>
      <c r="G23" s="95"/>
      <c r="H23" s="9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6"/>
      <c r="E24" s="21"/>
      <c r="F24" s="21"/>
      <c r="G24" s="95"/>
      <c r="H24" s="9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6"/>
      <c r="E25" s="21"/>
      <c r="F25" s="21"/>
      <c r="G25" s="95"/>
      <c r="H25" s="9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6"/>
      <c r="E26" s="21"/>
      <c r="F26" s="21"/>
      <c r="G26" s="95"/>
      <c r="H26" s="9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6"/>
      <c r="E27" s="21"/>
      <c r="F27" s="21"/>
      <c r="G27" s="95"/>
      <c r="H27" s="9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6"/>
      <c r="E28" s="21"/>
      <c r="F28" s="21"/>
      <c r="G28" s="95"/>
      <c r="H28" s="9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6"/>
      <c r="E29" s="21"/>
      <c r="F29" s="21"/>
      <c r="G29" s="95"/>
      <c r="H29" s="9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6"/>
      <c r="E30" s="21"/>
      <c r="F30" s="21"/>
      <c r="G30" s="95"/>
      <c r="H30" s="9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6"/>
      <c r="E31" s="21"/>
      <c r="F31" s="21"/>
      <c r="G31" s="95"/>
      <c r="H31" s="9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6"/>
      <c r="E32" s="21"/>
      <c r="F32" s="21"/>
      <c r="G32" s="95"/>
      <c r="H32" s="9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6"/>
      <c r="E33" s="21"/>
      <c r="F33" s="21"/>
      <c r="G33" s="95"/>
      <c r="H33" s="9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6"/>
      <c r="E34" s="21"/>
      <c r="F34" s="21"/>
      <c r="G34" s="95"/>
      <c r="H34" s="9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6"/>
      <c r="E35" s="21"/>
      <c r="F35" s="21"/>
      <c r="G35" s="95"/>
      <c r="H35" s="9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6"/>
      <c r="E36" s="21"/>
      <c r="F36" s="21"/>
      <c r="G36" s="95"/>
      <c r="H36" s="9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6"/>
      <c r="E37" s="21"/>
      <c r="F37" s="21"/>
      <c r="G37" s="95"/>
      <c r="H37" s="9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6"/>
      <c r="E38" s="21"/>
      <c r="F38" s="21"/>
      <c r="G38" s="95"/>
      <c r="H38" s="9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6"/>
      <c r="E39" s="21"/>
      <c r="F39" s="21"/>
      <c r="G39" s="95"/>
      <c r="H39" s="9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6"/>
      <c r="E40" s="21"/>
      <c r="F40" s="21"/>
      <c r="G40" s="95"/>
      <c r="H40" s="9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6"/>
      <c r="E41" s="21"/>
      <c r="F41" s="21"/>
      <c r="G41" s="95"/>
      <c r="H41" s="9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6"/>
      <c r="E42" s="21"/>
      <c r="F42" s="21"/>
      <c r="G42" s="95"/>
      <c r="H42" s="9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6"/>
      <c r="E43" s="21"/>
      <c r="F43" s="21"/>
      <c r="G43" s="95"/>
      <c r="H43" s="9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6"/>
      <c r="E44" s="21"/>
      <c r="F44" s="21"/>
      <c r="G44" s="95"/>
      <c r="H44" s="9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6"/>
      <c r="E45" s="21"/>
      <c r="F45" s="21"/>
      <c r="G45" s="95"/>
      <c r="H45" s="9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6"/>
      <c r="E46" s="21"/>
      <c r="F46" s="21"/>
      <c r="G46" s="95"/>
      <c r="H46" s="9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6"/>
      <c r="E47" s="21"/>
      <c r="F47" s="21"/>
      <c r="G47" s="95"/>
      <c r="H47" s="9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6"/>
      <c r="E48" s="21"/>
      <c r="F48" s="21"/>
      <c r="G48" s="95"/>
      <c r="H48" s="9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6"/>
      <c r="E49" s="21"/>
      <c r="F49" s="21"/>
      <c r="G49" s="95"/>
      <c r="H49" s="9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6"/>
      <c r="E50" s="21"/>
      <c r="F50" s="21"/>
      <c r="G50" s="95"/>
      <c r="H50" s="9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6"/>
      <c r="E51" s="21"/>
      <c r="F51" s="21"/>
      <c r="G51" s="95"/>
      <c r="H51" s="9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6"/>
      <c r="E52" s="21"/>
      <c r="F52" s="21"/>
      <c r="G52" s="95"/>
      <c r="H52" s="9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6"/>
      <c r="E53" s="21"/>
      <c r="F53" s="21"/>
      <c r="G53" s="95"/>
      <c r="H53" s="9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6"/>
      <c r="E54" s="21"/>
      <c r="F54" s="21"/>
      <c r="G54" s="95"/>
      <c r="H54" s="9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6"/>
      <c r="E55" s="21"/>
      <c r="F55" s="21"/>
      <c r="G55" s="95"/>
      <c r="H55" s="9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6"/>
      <c r="E56" s="21"/>
      <c r="F56" s="21"/>
      <c r="G56" s="95"/>
      <c r="H56" s="9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6"/>
      <c r="E57" s="21"/>
      <c r="F57" s="21"/>
      <c r="G57" s="95"/>
      <c r="H57" s="9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6"/>
      <c r="E58" s="21"/>
      <c r="F58" s="21"/>
      <c r="G58" s="95"/>
      <c r="H58" s="9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6"/>
      <c r="E59" s="21"/>
      <c r="F59" s="21"/>
      <c r="G59" s="95"/>
      <c r="H59" s="9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6"/>
      <c r="E60" s="21"/>
      <c r="F60" s="21"/>
      <c r="G60" s="95"/>
      <c r="H60" s="9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6"/>
      <c r="E61" s="21"/>
      <c r="F61" s="21"/>
      <c r="G61" s="95"/>
      <c r="H61" s="9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6"/>
      <c r="E62" s="21"/>
      <c r="F62" s="21"/>
      <c r="G62" s="95"/>
      <c r="H62" s="9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6"/>
      <c r="E63" s="21"/>
      <c r="F63" s="21"/>
      <c r="G63" s="95"/>
      <c r="H63" s="9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6"/>
      <c r="E64" s="21"/>
      <c r="F64" s="21"/>
      <c r="G64" s="95"/>
      <c r="H64" s="9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6"/>
      <c r="E65" s="21"/>
      <c r="F65" s="21"/>
      <c r="G65" s="95"/>
      <c r="H65" s="9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6"/>
      <c r="E66" s="21"/>
      <c r="F66" s="21"/>
      <c r="G66" s="95"/>
      <c r="H66" s="9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6"/>
      <c r="E67" s="21"/>
      <c r="F67" s="21"/>
      <c r="G67" s="95"/>
      <c r="H67" s="9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6"/>
      <c r="E68" s="21"/>
      <c r="F68" s="21"/>
      <c r="G68" s="95"/>
      <c r="H68" s="9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6"/>
      <c r="E69" s="21"/>
      <c r="F69" s="21"/>
      <c r="G69" s="95"/>
      <c r="H69" s="9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6"/>
      <c r="E70" s="21"/>
      <c r="F70" s="21"/>
      <c r="G70" s="95"/>
      <c r="H70" s="9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6"/>
      <c r="E71" s="21"/>
      <c r="F71" s="21"/>
      <c r="G71" s="95"/>
      <c r="H71" s="9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6"/>
      <c r="E72" s="21"/>
      <c r="F72" s="21"/>
      <c r="G72" s="95"/>
      <c r="H72" s="9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6"/>
      <c r="E73" s="21"/>
      <c r="F73" s="21"/>
      <c r="G73" s="95"/>
      <c r="H73" s="9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6"/>
      <c r="E74" s="21"/>
      <c r="F74" s="21"/>
      <c r="G74" s="95"/>
      <c r="H74" s="9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6"/>
      <c r="E75" s="21"/>
      <c r="F75" s="21"/>
      <c r="G75" s="95"/>
      <c r="H75" s="9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6"/>
      <c r="E76" s="21"/>
      <c r="F76" s="21"/>
      <c r="G76" s="95"/>
      <c r="H76" s="9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6"/>
      <c r="E77" s="21"/>
      <c r="F77" s="21"/>
      <c r="G77" s="95"/>
      <c r="H77" s="9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6"/>
      <c r="E78" s="21"/>
      <c r="F78" s="21"/>
      <c r="G78" s="95"/>
      <c r="H78" s="9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6"/>
      <c r="E79" s="21"/>
      <c r="F79" s="21"/>
      <c r="G79" s="95"/>
      <c r="H79" s="9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6"/>
      <c r="E80" s="21"/>
      <c r="F80" s="21"/>
      <c r="G80" s="95"/>
      <c r="H80" s="9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6"/>
      <c r="E81" s="21"/>
      <c r="F81" s="21"/>
      <c r="G81" s="95"/>
      <c r="H81" s="9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6"/>
      <c r="E82" s="21"/>
      <c r="F82" s="21"/>
      <c r="G82" s="95"/>
      <c r="H82" s="9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6"/>
      <c r="E83" s="21"/>
      <c r="F83" s="21"/>
      <c r="G83" s="95"/>
      <c r="H83" s="9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6"/>
      <c r="E84" s="21"/>
      <c r="F84" s="21"/>
      <c r="G84" s="95"/>
      <c r="H84" s="9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6"/>
      <c r="E85" s="21"/>
      <c r="F85" s="21"/>
      <c r="G85" s="95"/>
      <c r="H85" s="9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6"/>
      <c r="E86" s="21"/>
      <c r="F86" s="21"/>
      <c r="G86" s="95"/>
      <c r="H86" s="9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6"/>
      <c r="E87" s="21"/>
      <c r="F87" s="21"/>
      <c r="G87" s="95"/>
      <c r="H87" s="9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6"/>
      <c r="E88" s="21"/>
      <c r="F88" s="21"/>
      <c r="G88" s="95"/>
      <c r="H88" s="9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6"/>
      <c r="E89" s="21"/>
      <c r="F89" s="21"/>
      <c r="G89" s="95"/>
      <c r="H89" s="9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6"/>
      <c r="E90" s="21"/>
      <c r="F90" s="21"/>
      <c r="G90" s="95"/>
      <c r="H90" s="9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6"/>
      <c r="E91" s="21"/>
      <c r="F91" s="21"/>
      <c r="G91" s="95"/>
      <c r="H91" s="9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6"/>
      <c r="E92" s="21"/>
      <c r="F92" s="21"/>
      <c r="G92" s="95"/>
      <c r="H92" s="9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6"/>
      <c r="E93" s="21"/>
      <c r="F93" s="21"/>
      <c r="G93" s="95"/>
      <c r="H93" s="9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6"/>
      <c r="E94" s="21"/>
      <c r="F94" s="21"/>
      <c r="G94" s="95"/>
      <c r="H94" s="9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6"/>
      <c r="E95" s="21"/>
      <c r="F95" s="21"/>
      <c r="G95" s="95"/>
      <c r="H95" s="9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6"/>
      <c r="E96" s="21"/>
      <c r="F96" s="21"/>
      <c r="G96" s="95"/>
      <c r="H96" s="9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6"/>
      <c r="E97" s="21"/>
      <c r="F97" s="21"/>
      <c r="G97" s="95"/>
      <c r="H97" s="9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6"/>
      <c r="E98" s="21"/>
      <c r="F98" s="21"/>
      <c r="G98" s="95"/>
      <c r="H98" s="95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6aHjzDjWsMH4NwdEIHa1jU65Y//YXLYIFvGNdWJ/tzVII8LHbHsPbjWoaNYm4wjjHdQSBGczNmL7OA1aNJOXgg==" saltValue="vd5nMeL6eVyOIqMN/RAs9A==" spinCount="100000" sheet="1" objects="1" scenarios="1"/>
  <mergeCells count="5">
    <mergeCell ref="B14:F14"/>
    <mergeCell ref="B1:D1"/>
    <mergeCell ref="G5:H5"/>
    <mergeCell ref="B12:I12"/>
    <mergeCell ref="R12:T12"/>
  </mergeCells>
  <conditionalFormatting sqref="D7:D10 B7:B10">
    <cfRule type="containsBlanks" dxfId="7" priority="52">
      <formula>LEN(TRIM(B7))=0</formula>
    </cfRule>
  </conditionalFormatting>
  <conditionalFormatting sqref="B7:B10">
    <cfRule type="cellIs" dxfId="6" priority="49" operator="greaterThanOrEqual">
      <formula>1</formula>
    </cfRule>
  </conditionalFormatting>
  <conditionalFormatting sqref="T7:T10">
    <cfRule type="cellIs" dxfId="5" priority="36" operator="equal">
      <formula>"VYHOVUJE"</formula>
    </cfRule>
  </conditionalFormatting>
  <conditionalFormatting sqref="T7:T10">
    <cfRule type="cellIs" dxfId="4" priority="35" operator="equal">
      <formula>"NEVYHOVUJE"</formula>
    </cfRule>
  </conditionalFormatting>
  <conditionalFormatting sqref="R7:R10 G7:H10">
    <cfRule type="containsBlanks" dxfId="3" priority="29">
      <formula>LEN(TRIM(G7))=0</formula>
    </cfRule>
  </conditionalFormatting>
  <conditionalFormatting sqref="R7:R10 G7:H10">
    <cfRule type="notContainsBlanks" dxfId="2" priority="27">
      <formula>LEN(TRIM(G7))&gt;0</formula>
    </cfRule>
  </conditionalFormatting>
  <conditionalFormatting sqref="R7:R10 G7:H10">
    <cfRule type="notContainsBlanks" dxfId="1" priority="26">
      <formula>LEN(TRIM(G7))&gt;0</formula>
    </cfRule>
  </conditionalFormatting>
  <conditionalFormatting sqref="G7:H10">
    <cfRule type="notContainsBlanks" dxfId="0" priority="25">
      <formula>LEN(TRIM(G7))&gt;0</formula>
    </cfRule>
  </conditionalFormatting>
  <dataValidations count="4">
    <dataValidation type="list" showInputMessage="1" showErrorMessage="1" sqref="J7" xr:uid="{00000000-0002-0000-0000-000000000000}">
      <formula1>"ANO,NE"</formula1>
    </dataValidation>
    <dataValidation type="list" allowBlank="1" showInputMessage="1" showErrorMessage="1" sqref="J8:J10" xr:uid="{2C232DFB-2DA6-4061-8135-85D351E85ED9}">
      <formula1>"ANO,NE"</formula1>
    </dataValidation>
    <dataValidation type="list" showInputMessage="1" showErrorMessage="1" sqref="E7:E10" xr:uid="{00000000-0002-0000-0000-000001000000}">
      <formula1>"ks,bal,sada,m,"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2021-09-20T11:14:00Z</cp:lastPrinted>
  <dcterms:created xsi:type="dcterms:W3CDTF">2014-03-05T12:43:32Z</dcterms:created>
  <dcterms:modified xsi:type="dcterms:W3CDTF">2021-09-30T07:45:24Z</dcterms:modified>
</cp:coreProperties>
</file>